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<sst xmlns="http://schemas.openxmlformats.org/spreadsheetml/2006/main" count="89" uniqueCount="81">
  <si>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 xml:space="preserve">Школа:SVETOZAR MILETIC VRBAS </t>
  </si>
  <si>
    <t xml:space="preserve">                     ФИНАНСИЈСКИ ПЛАН ЗА 2022. ГОДИНУ (по економским класификацијама)                                 </t>
  </si>
  <si>
    <t xml:space="preserve">Опис
</t>
  </si>
  <si>
    <t xml:space="preserve"> ФИНАНСИЈСКИ ПЛАН ЗА 2022. ГОДИНУ
</t>
  </si>
  <si>
    <t xml:space="preserve">УТРОШЕНО-ФАКТУРИСАНО НА ДАН  .
</t>
  </si>
  <si>
    <t xml:space="preserve">ОСТВАРЕНО НА ДАН .  
</t>
  </si>
  <si>
    <t xml:space="preserve">ПРЕУЗЕТЕ, А НЕИЗМИРЕНЕ ОБАВЕЗЕ ИЗ ПРЕТХОДНОГ ПЕРИОДА НА ДАН  </t>
  </si>
  <si>
    <t xml:space="preserve">НАКНАДА У НАТУРИ </t>
  </si>
  <si>
    <t>СОЦИЈАЛНА ДАВАЊА ЗАПОСЛЕНИМА</t>
  </si>
  <si>
    <t xml:space="preserve">НАКНАДЕ ЗА ЗАПОСЛЕНЕ </t>
  </si>
  <si>
    <t>НАГРАДЕ, БОНУСИ И ОСТАЛИ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</si>
  <si>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</si>
  <si>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</si>
  <si>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</si>
  <si>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</si>
  <si>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</si>
  <si>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</si>
  <si>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ОСТАЛИ РАСХОДИ</t>
  </si>
  <si>
    <t>ЗГРАДЕ И ГРАЂЕВИНСКИ ОБЈЕКТИ</t>
  </si>
  <si>
    <t>МАШИНЕ И ОПРЕМА</t>
  </si>
  <si>
    <t>УКУПНО</t>
  </si>
  <si>
    <t>Табелу саставио</t>
  </si>
  <si>
    <t>директор</t>
  </si>
  <si>
    <t>NATASA SABADOS</t>
  </si>
  <si>
    <t>СЛАВИША ЛУБУРИЋ</t>
  </si>
  <si>
    <t>U VRBASU 22.09.2022.GOD.</t>
  </si>
  <si>
    <t>школа</t>
  </si>
  <si>
    <t>ОШ ,, СВЕТОЗАР МИЛЕТИЋ,, ВРБАС</t>
  </si>
  <si>
    <t>Шифра</t>
  </si>
  <si>
    <t>ОПИС</t>
  </si>
  <si>
    <t>ИЗНОС</t>
  </si>
  <si>
    <t>НАКНАДЕ У НАТУРИ (413151- месечне карте)</t>
  </si>
  <si>
    <t>НАКНАДА ЗАПОСЛЕНИМА ЗА ПРЕВОЗ</t>
  </si>
  <si>
    <t>ЈУБИЛАРНЕ НАГРАДЕ</t>
  </si>
  <si>
    <t>Трошкови платног промета</t>
  </si>
  <si>
    <t>Услуге за електричну енергију</t>
  </si>
  <si>
    <t>Природни гас</t>
  </si>
  <si>
    <t>Угаљ</t>
  </si>
  <si>
    <t>Лож-уље-мазут</t>
  </si>
  <si>
    <t>Централно грејање</t>
  </si>
  <si>
    <t xml:space="preserve">Комуналне услуге </t>
  </si>
  <si>
    <t>Телефони</t>
  </si>
  <si>
    <t>Услуге поште и доставе</t>
  </si>
  <si>
    <t>Трошкови осигурања</t>
  </si>
  <si>
    <t>Закуп имовине и опреме</t>
  </si>
  <si>
    <t>Остали трошкови</t>
  </si>
  <si>
    <t xml:space="preserve">ТРОШКОВИ ПУТОВАЊА </t>
  </si>
  <si>
    <t>Трошкови дневница</t>
  </si>
  <si>
    <t>Превоз у јавном саобраћају</t>
  </si>
  <si>
    <t>Накнада за употребу сопственог возила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</si>
  <si>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</si>
  <si>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</si>
  <si>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</si>
  <si>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</si>
  <si>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 xml:space="preserve">Котизације </t>
  </si>
  <si>
    <t>Издаци за стручне испите</t>
  </si>
  <si>
    <t>Услуге информисања</t>
  </si>
  <si>
    <t>Стручне услуге</t>
  </si>
  <si>
    <t xml:space="preserve">Репрезентација </t>
  </si>
  <si>
    <t xml:space="preserve">Остале опште услуге </t>
  </si>
  <si>
    <t>Услуге образовања, културе и спорта</t>
  </si>
  <si>
    <t xml:space="preserve">Медицинске услуге </t>
  </si>
  <si>
    <t>Геодетске услуге</t>
  </si>
  <si>
    <t xml:space="preserve">Остале специјализоване услуге 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</si>
  <si>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</si>
  <si>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</si>
  <si>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</si>
  <si>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r>
      <t xml:space="preserve">Материјали </t>
    </r>
    <r>
      <rPr>
        <sz val="10"/>
        <rFont val="Arial"/>
        <family val="2"/>
      </rPr>
      <t>за образовање и усавршавање</t>
    </r>
    <r>
      <rPr>
        <sz val="9"/>
        <rFont val="Arial"/>
        <family val="2"/>
      </rPr>
      <t xml:space="preserve"> запослених</t>
    </r>
  </si>
  <si>
    <t xml:space="preserve">Издаци за гориво 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</si>
  <si>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</si>
  <si>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</si>
  <si>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</si>
  <si>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ПОРЕЗИ, ОБАВЕЗНЕ ТАКСЕ, КАЗНЕ И ПЕНАЛИ</t>
  </si>
  <si>
    <t>НОВЧАНЕ КАЗНЕ И ПЕНАЛИ ПО РЕШЕЊУ СУДОВА</t>
  </si>
  <si>
    <t>НЕМАТЕРИЈАЛНА ИМОВИНА</t>
  </si>
  <si>
    <t>УКУПНО:</t>
  </si>
  <si>
    <t>ДАТУМ:</t>
  </si>
  <si>
    <t>ДИРЕКТОР:</t>
  </si>
  <si>
    <t>_____________</t>
  </si>
  <si>
    <t>М.П.</t>
  </si>
  <si>
    <t>_________________________________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</si>
</sst>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#,##0.00"/>
  </numFmts>
  <fonts count="48">
    <font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3" borderId="14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right"/>
    </xf>
    <xf numFmtId="4" fontId="6" fillId="33" borderId="17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1" fillId="0" borderId="14" xfId="0" applyFont="1" applyBorder="1" applyAlignment="1">
      <alignment/>
    </xf>
    <xf numFmtId="176" fontId="9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10" fontId="0" fillId="0" borderId="14" xfId="0" applyNumberFormat="1" applyBorder="1" applyAlignment="1">
      <alignment horizontal="center"/>
    </xf>
    <xf numFmtId="176" fontId="0" fillId="0" borderId="1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10" fontId="9" fillId="0" borderId="14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176" fontId="9" fillId="0" borderId="0" xfId="0" applyNumberFormat="1" applyFont="1" applyAlignment="1">
      <alignment/>
    </xf>
    <xf numFmtId="0" fontId="3" fillId="0" borderId="14" xfId="0" applyNumberFormat="1" applyFont="1" applyFill="1" applyBorder="1" applyAlignment="1" quotePrefix="1">
      <alignment horizontal="right"/>
    </xf>
    <xf numFmtId="0" fontId="3" fillId="0" borderId="14" xfId="0" applyNumberFormat="1" applyFont="1" applyFill="1" applyBorder="1" applyAlignment="1" quotePrefix="1">
      <alignment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0.9921875" style="0" customWidth="1"/>
    <col min="2" max="2" width="2.8515625" style="0" customWidth="1"/>
    <col min="3" max="3" width="4.7109375" style="0" customWidth="1"/>
    <col min="4" max="4" width="37.421875" style="0" customWidth="1"/>
    <col min="5" max="5" width="22.00390625" style="0" customWidth="1"/>
    <col min="6" max="6" width="18.8515625" style="0" customWidth="1"/>
    <col min="7" max="7" width="12.421875" style="0" customWidth="1"/>
    <col min="8" max="8" width="18.8515625" style="0" customWidth="1"/>
    <col min="9" max="9" width="28.7109375" style="0" customWidth="1"/>
  </cols>
  <sheetData>
    <row r="1" spans="1:9" ht="20.25">
      <c r="A1" s="57" t="s">
        <v>0</v>
      </c>
      <c r="B1" s="58"/>
      <c r="C1" s="58"/>
      <c r="D1" s="58"/>
      <c r="E1" s="58"/>
      <c r="F1" s="58"/>
      <c r="G1" s="58"/>
      <c r="H1" s="58"/>
      <c r="I1" s="59"/>
    </row>
    <row r="2" spans="1:9" ht="18">
      <c r="A2" s="60" t="s">
        <v>1</v>
      </c>
      <c r="B2" s="61"/>
      <c r="C2" s="61"/>
      <c r="D2" s="61"/>
      <c r="E2" s="61"/>
      <c r="F2" s="61"/>
      <c r="G2" s="61"/>
      <c r="H2" s="61"/>
      <c r="I2" s="62"/>
    </row>
    <row r="3" spans="1:9" ht="82.5" customHeight="1">
      <c r="A3" s="28"/>
      <c r="B3" s="28"/>
      <c r="C3" s="28"/>
      <c r="D3" s="29" t="s">
        <v>2</v>
      </c>
      <c r="E3" s="30" t="s">
        <v>3</v>
      </c>
      <c r="F3" s="31" t="s">
        <v>4</v>
      </c>
      <c r="G3" s="32" t="s">
        <v>5</v>
      </c>
      <c r="H3" s="33" t="s">
        <v>6</v>
      </c>
      <c r="I3" s="30"/>
    </row>
    <row r="4" spans="1:9" ht="12.75">
      <c r="A4" s="28"/>
      <c r="B4" s="34">
        <v>1</v>
      </c>
      <c r="C4" s="28">
        <v>413</v>
      </c>
      <c r="D4" s="35" t="s">
        <v>7</v>
      </c>
      <c r="E4" s="36">
        <v>440000</v>
      </c>
      <c r="F4" s="37"/>
      <c r="G4" s="38">
        <f>F4/E4</f>
        <v>0</v>
      </c>
      <c r="H4" s="39"/>
      <c r="I4" s="36"/>
    </row>
    <row r="5" spans="1:9" ht="12.75">
      <c r="A5" s="28"/>
      <c r="B5" s="34">
        <v>1</v>
      </c>
      <c r="C5" s="28">
        <v>414</v>
      </c>
      <c r="D5" s="40" t="s">
        <v>8</v>
      </c>
      <c r="E5" s="36">
        <v>457000</v>
      </c>
      <c r="F5" s="37"/>
      <c r="G5" s="38">
        <f>F5/E5</f>
        <v>0</v>
      </c>
      <c r="H5" s="39"/>
      <c r="I5" s="36"/>
    </row>
    <row r="6" spans="1:9" ht="12.75">
      <c r="A6" s="28"/>
      <c r="B6" s="34">
        <v>1</v>
      </c>
      <c r="C6" s="28">
        <v>415</v>
      </c>
      <c r="D6" s="40" t="s">
        <v>9</v>
      </c>
      <c r="E6" s="36">
        <v>870000</v>
      </c>
      <c r="F6" s="37"/>
      <c r="G6" s="38">
        <f aca="true" t="shared" si="0" ref="G6:G17">F6/E6</f>
        <v>0</v>
      </c>
      <c r="H6" s="39"/>
      <c r="I6" s="36"/>
    </row>
    <row r="7" spans="1:9" ht="12.75">
      <c r="A7" s="28"/>
      <c r="B7" s="34">
        <v>1</v>
      </c>
      <c r="C7" s="28">
        <v>416</v>
      </c>
      <c r="D7" s="35" t="s">
        <v>10</v>
      </c>
      <c r="E7" s="36">
        <v>115000</v>
      </c>
      <c r="F7" s="37"/>
      <c r="G7" s="38">
        <f t="shared" si="0"/>
        <v>0</v>
      </c>
      <c r="H7" s="39"/>
      <c r="I7" s="36"/>
    </row>
    <row r="8" spans="1:9" ht="12.75">
      <c r="A8" s="28"/>
      <c r="B8" s="34">
        <v>1</v>
      </c>
      <c r="C8" s="28">
        <v>421</v>
      </c>
      <c r="D8" s="40" t="s">
        <v>11</v>
      </c>
      <c r="E8" s="36">
        <v>7705000</v>
      </c>
      <c r="F8" s="37"/>
      <c r="G8" s="38">
        <f t="shared" si="0"/>
        <v>0</v>
      </c>
      <c r="H8" s="39"/>
      <c r="I8" s="36"/>
    </row>
    <row r="9" spans="1:9" ht="12.75">
      <c r="A9" s="28"/>
      <c r="B9" s="34">
        <v>1</v>
      </c>
      <c r="C9" s="28">
        <v>422</v>
      </c>
      <c r="D9" s="35" t="s">
        <v>12</v>
      </c>
      <c r="E9" s="36">
        <v>80000</v>
      </c>
      <c r="F9" s="37"/>
      <c r="G9" s="38">
        <f t="shared" si="0"/>
        <v>0</v>
      </c>
      <c r="H9" s="39"/>
      <c r="I9" s="36"/>
    </row>
    <row r="10" spans="1:9" ht="12.75">
      <c r="A10" s="28"/>
      <c r="B10" s="34">
        <v>1</v>
      </c>
      <c r="C10" s="28">
        <v>423</v>
      </c>
      <c r="D10" s="35" t="s">
        <v>13</v>
      </c>
      <c r="E10" s="36">
        <v>937000</v>
      </c>
      <c r="F10" s="37"/>
      <c r="G10" s="38">
        <f t="shared" si="0"/>
        <v>0</v>
      </c>
      <c r="H10" s="39"/>
      <c r="I10" s="36"/>
    </row>
    <row r="11" spans="1:9" ht="12.75">
      <c r="A11" s="28"/>
      <c r="B11" s="34">
        <v>1</v>
      </c>
      <c r="C11" s="28">
        <v>424</v>
      </c>
      <c r="D11" s="35" t="s">
        <v>14</v>
      </c>
      <c r="E11" s="36">
        <v>2000</v>
      </c>
      <c r="F11" s="37"/>
      <c r="G11" s="38">
        <f t="shared" si="0"/>
        <v>0</v>
      </c>
      <c r="H11" s="39"/>
      <c r="I11" s="36"/>
    </row>
    <row r="12" spans="1:9" ht="12.75">
      <c r="A12" s="28"/>
      <c r="B12" s="34">
        <v>1</v>
      </c>
      <c r="C12" s="28">
        <v>425</v>
      </c>
      <c r="D12" s="35" t="s">
        <v>15</v>
      </c>
      <c r="E12" s="36">
        <v>321000</v>
      </c>
      <c r="F12" s="37"/>
      <c r="G12" s="38">
        <f t="shared" si="0"/>
        <v>0</v>
      </c>
      <c r="H12" s="39"/>
      <c r="I12" s="36"/>
    </row>
    <row r="13" spans="1:9" ht="12.75">
      <c r="A13" s="28"/>
      <c r="B13" s="34">
        <v>1</v>
      </c>
      <c r="C13" s="28">
        <v>426</v>
      </c>
      <c r="D13" s="35" t="s">
        <v>16</v>
      </c>
      <c r="E13" s="36">
        <v>915000</v>
      </c>
      <c r="F13" s="37"/>
      <c r="G13" s="38">
        <f t="shared" si="0"/>
        <v>0</v>
      </c>
      <c r="H13" s="39"/>
      <c r="I13" s="36"/>
    </row>
    <row r="14" spans="1:9" ht="12.75">
      <c r="A14" s="28"/>
      <c r="B14" s="34">
        <v>1</v>
      </c>
      <c r="C14" s="28">
        <v>480</v>
      </c>
      <c r="D14" s="35" t="s">
        <v>17</v>
      </c>
      <c r="E14" s="36">
        <v>839000</v>
      </c>
      <c r="F14" s="37"/>
      <c r="G14" s="38">
        <f t="shared" si="0"/>
        <v>0</v>
      </c>
      <c r="H14" s="39"/>
      <c r="I14" s="36"/>
    </row>
    <row r="15" spans="1:9" ht="12.75">
      <c r="A15" s="28"/>
      <c r="B15" s="34">
        <v>1</v>
      </c>
      <c r="C15" s="28">
        <v>511</v>
      </c>
      <c r="D15" s="35" t="s">
        <v>18</v>
      </c>
      <c r="E15" s="36"/>
      <c r="F15" s="37"/>
      <c r="G15" s="38" t="e">
        <f t="shared" si="0"/>
        <v>#DIV/0!</v>
      </c>
      <c r="H15" s="39"/>
      <c r="I15" s="36"/>
    </row>
    <row r="16" spans="1:9" ht="12.75">
      <c r="A16" s="28"/>
      <c r="B16" s="34">
        <v>1</v>
      </c>
      <c r="C16" s="28">
        <v>512</v>
      </c>
      <c r="D16" s="41" t="s">
        <v>19</v>
      </c>
      <c r="E16" s="36">
        <v>819000</v>
      </c>
      <c r="F16" s="37"/>
      <c r="G16" s="38">
        <f t="shared" si="0"/>
        <v>0</v>
      </c>
      <c r="H16" s="39"/>
      <c r="I16" s="36"/>
    </row>
    <row r="17" spans="1:9" ht="15.75">
      <c r="A17" s="28"/>
      <c r="B17" s="28"/>
      <c r="C17" s="28"/>
      <c r="D17" s="42" t="s">
        <v>20</v>
      </c>
      <c r="E17" s="36">
        <f>SUM(E4:E16)</f>
        <v>13500000</v>
      </c>
      <c r="F17" s="43">
        <f>SUM(F4:F16)</f>
        <v>0</v>
      </c>
      <c r="G17" s="44">
        <f t="shared" si="0"/>
        <v>0</v>
      </c>
      <c r="H17" s="45">
        <f>H4+H5+H6+H7+H8+H9+H10+H11+H12+H13+H14+H15+H16</f>
        <v>0</v>
      </c>
      <c r="I17" s="36">
        <f>SUM(I4:I16)</f>
        <v>0</v>
      </c>
    </row>
    <row r="18" spans="1:9" ht="15.75">
      <c r="A18" s="46"/>
      <c r="B18" s="46"/>
      <c r="C18" s="46"/>
      <c r="D18" s="47"/>
      <c r="E18" s="48"/>
      <c r="F18" s="48"/>
      <c r="G18" s="49"/>
      <c r="H18" s="50"/>
      <c r="I18" s="53"/>
    </row>
    <row r="19" ht="12.75">
      <c r="I19" s="54"/>
    </row>
    <row r="20" spans="1:9" ht="12.75">
      <c r="A20" s="51"/>
      <c r="B20" s="63" t="s">
        <v>21</v>
      </c>
      <c r="C20" s="64"/>
      <c r="D20" s="64"/>
      <c r="E20" s="51"/>
      <c r="F20" s="51"/>
      <c r="G20" s="51"/>
      <c r="H20" s="63" t="s">
        <v>22</v>
      </c>
      <c r="I20" s="64"/>
    </row>
    <row r="21" spans="1:9" ht="12.75">
      <c r="A21" s="51"/>
      <c r="B21" s="65"/>
      <c r="C21" s="66"/>
      <c r="D21" s="66"/>
      <c r="E21" s="51"/>
      <c r="F21" s="52"/>
      <c r="G21" s="52"/>
      <c r="H21" s="65"/>
      <c r="I21" s="66"/>
    </row>
    <row r="22" spans="4:8" ht="12.75">
      <c r="D22" t="s">
        <v>23</v>
      </c>
      <c r="H22" t="s">
        <v>24</v>
      </c>
    </row>
    <row r="23" spans="5:8" ht="12.75">
      <c r="E23" s="51" t="s">
        <v>25</v>
      </c>
      <c r="F23" s="51"/>
      <c r="G23" s="51"/>
      <c r="H23" s="51"/>
    </row>
    <row r="24" spans="5:8" ht="12.75">
      <c r="E24" s="51"/>
      <c r="F24" s="51"/>
      <c r="G24" s="51"/>
      <c r="H24" s="51"/>
    </row>
  </sheetData>
  <sheetProtection/>
  <mergeCells count="6">
    <mergeCell ref="A1:I1"/>
    <mergeCell ref="A2:I2"/>
    <mergeCell ref="B20:D20"/>
    <mergeCell ref="H20:I20"/>
    <mergeCell ref="B21:D21"/>
    <mergeCell ref="H21:I21"/>
  </mergeCells>
  <printOptions/>
  <pageMargins left="0.16" right="0.1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C55" sqref="C55"/>
    </sheetView>
  </sheetViews>
  <sheetFormatPr defaultColWidth="9.140625" defaultRowHeight="12.75"/>
  <cols>
    <col min="1" max="1" width="9.7109375" style="0" customWidth="1"/>
    <col min="2" max="2" width="50.57421875" style="0" customWidth="1"/>
    <col min="3" max="3" width="21.140625" style="0" customWidth="1"/>
    <col min="4" max="4" width="13.421875" style="0" customWidth="1"/>
    <col min="5" max="5" width="14.57421875" style="0" customWidth="1"/>
    <col min="6" max="6" width="11.28125" style="0" bestFit="1" customWidth="1"/>
  </cols>
  <sheetData>
    <row r="1" spans="1:3" ht="15">
      <c r="A1" s="1" t="s">
        <v>26</v>
      </c>
      <c r="B1" s="2" t="s">
        <v>27</v>
      </c>
      <c r="C1" s="2"/>
    </row>
    <row r="2" spans="1:3" ht="15">
      <c r="A2" s="3" t="s">
        <v>28</v>
      </c>
      <c r="B2" s="4" t="s">
        <v>29</v>
      </c>
      <c r="C2" s="5" t="s">
        <v>30</v>
      </c>
    </row>
    <row r="3" spans="1:3" ht="14.25">
      <c r="A3" s="6">
        <v>413</v>
      </c>
      <c r="B3" s="7" t="s">
        <v>31</v>
      </c>
      <c r="C3" s="8">
        <v>440000</v>
      </c>
    </row>
    <row r="4" spans="1:3" ht="14.25">
      <c r="A4" s="9">
        <v>414</v>
      </c>
      <c r="B4" s="10" t="s">
        <v>8</v>
      </c>
      <c r="C4" s="11">
        <v>457000</v>
      </c>
    </row>
    <row r="5" spans="1:3" ht="14.25">
      <c r="A5" s="9">
        <v>415112</v>
      </c>
      <c r="B5" s="55" t="s">
        <v>32</v>
      </c>
      <c r="C5" s="11">
        <v>870000</v>
      </c>
    </row>
    <row r="6" spans="1:3" ht="14.25">
      <c r="A6" s="9">
        <v>416111</v>
      </c>
      <c r="B6" s="10" t="s">
        <v>33</v>
      </c>
      <c r="C6" s="11">
        <v>115000</v>
      </c>
    </row>
    <row r="7" spans="1:3" ht="14.25">
      <c r="A7" s="9">
        <v>421</v>
      </c>
      <c r="B7" s="10" t="s">
        <v>11</v>
      </c>
      <c r="C7" s="11">
        <f>C8+C9+C10+C11+C12+C13+C14+C15+C16+C17+C18+C19</f>
        <v>7705000</v>
      </c>
    </row>
    <row r="8" spans="1:3" ht="14.25">
      <c r="A8" s="9">
        <v>421111</v>
      </c>
      <c r="B8" s="56" t="s">
        <v>34</v>
      </c>
      <c r="C8" s="11">
        <v>110000</v>
      </c>
    </row>
    <row r="9" spans="1:3" ht="14.25">
      <c r="A9" s="9">
        <v>421211</v>
      </c>
      <c r="B9" s="12" t="s">
        <v>35</v>
      </c>
      <c r="C9" s="11">
        <v>2500000</v>
      </c>
    </row>
    <row r="10" spans="1:3" ht="14.25">
      <c r="A10" s="9">
        <v>421221</v>
      </c>
      <c r="B10" s="12" t="s">
        <v>36</v>
      </c>
      <c r="C10" s="11">
        <v>500000</v>
      </c>
    </row>
    <row r="11" spans="1:3" ht="14.25">
      <c r="A11" s="9">
        <v>421222</v>
      </c>
      <c r="B11" s="12" t="s">
        <v>37</v>
      </c>
      <c r="C11" s="11"/>
    </row>
    <row r="12" spans="1:3" ht="14.25">
      <c r="A12" s="9">
        <v>421224</v>
      </c>
      <c r="B12" s="12" t="s">
        <v>38</v>
      </c>
      <c r="C12" s="11">
        <v>3707000</v>
      </c>
    </row>
    <row r="13" spans="1:3" ht="14.25">
      <c r="A13" s="9">
        <v>421225</v>
      </c>
      <c r="B13" s="12" t="s">
        <v>39</v>
      </c>
      <c r="C13" s="11"/>
    </row>
    <row r="14" spans="1:3" ht="14.25">
      <c r="A14" s="9">
        <v>421300</v>
      </c>
      <c r="B14" s="12" t="s">
        <v>40</v>
      </c>
      <c r="C14" s="11">
        <v>465000</v>
      </c>
    </row>
    <row r="15" spans="1:3" ht="14.25">
      <c r="A15" s="9">
        <v>421410</v>
      </c>
      <c r="B15" s="56" t="s">
        <v>41</v>
      </c>
      <c r="C15" s="11">
        <v>60000</v>
      </c>
    </row>
    <row r="16" spans="1:3" ht="14.25">
      <c r="A16" s="9">
        <v>421420</v>
      </c>
      <c r="B16" s="12" t="s">
        <v>42</v>
      </c>
      <c r="C16" s="11">
        <v>13000</v>
      </c>
    </row>
    <row r="17" spans="1:3" ht="14.25">
      <c r="A17" s="9">
        <v>421500</v>
      </c>
      <c r="B17" s="12" t="s">
        <v>43</v>
      </c>
      <c r="C17" s="11">
        <v>350000</v>
      </c>
    </row>
    <row r="18" spans="1:3" ht="14.25">
      <c r="A18" s="9">
        <v>421600</v>
      </c>
      <c r="B18" s="12" t="s">
        <v>44</v>
      </c>
      <c r="C18" s="11"/>
    </row>
    <row r="19" spans="1:3" ht="14.25">
      <c r="A19" s="9">
        <v>421900</v>
      </c>
      <c r="B19" s="12" t="s">
        <v>45</v>
      </c>
      <c r="C19" s="11"/>
    </row>
    <row r="20" spans="1:3" ht="14.25">
      <c r="A20" s="9">
        <v>422</v>
      </c>
      <c r="B20" s="10" t="s">
        <v>46</v>
      </c>
      <c r="C20" s="11">
        <f>C21+C22+C23+C24+C25</f>
        <v>80000</v>
      </c>
    </row>
    <row r="21" spans="1:3" ht="14.25">
      <c r="A21" s="9">
        <v>422111</v>
      </c>
      <c r="B21" s="12" t="s">
        <v>47</v>
      </c>
      <c r="C21" s="11">
        <v>60000</v>
      </c>
    </row>
    <row r="22" spans="1:3" ht="14.25">
      <c r="A22" s="9">
        <v>422191</v>
      </c>
      <c r="B22" s="12" t="s">
        <v>48</v>
      </c>
      <c r="C22" s="11"/>
    </row>
    <row r="23" spans="1:3" ht="14.25">
      <c r="A23" s="9">
        <v>422194</v>
      </c>
      <c r="B23" s="12" t="s">
        <v>49</v>
      </c>
      <c r="C23" s="11">
        <v>20000</v>
      </c>
    </row>
    <row r="24" spans="1:3" ht="14.25">
      <c r="A24" s="9">
        <v>422400</v>
      </c>
      <c r="B24" s="12" t="s">
        <v>50</v>
      </c>
      <c r="C24" s="11"/>
    </row>
    <row r="25" spans="1:3" ht="14.25">
      <c r="A25" s="9">
        <v>422900</v>
      </c>
      <c r="B25" s="12" t="s">
        <v>51</v>
      </c>
      <c r="C25" s="11"/>
    </row>
    <row r="26" spans="1:3" ht="14.25">
      <c r="A26" s="9">
        <v>423</v>
      </c>
      <c r="B26" s="10" t="s">
        <v>13</v>
      </c>
      <c r="C26" s="13">
        <f>C27+C28+C29+C30+C31+C32+C33+C34</f>
        <v>937000</v>
      </c>
    </row>
    <row r="27" spans="1:3" ht="14.25">
      <c r="A27" s="9">
        <v>423100</v>
      </c>
      <c r="B27" s="9" t="s">
        <v>52</v>
      </c>
      <c r="C27" s="13"/>
    </row>
    <row r="28" spans="1:3" ht="14.25">
      <c r="A28" s="14">
        <v>423200</v>
      </c>
      <c r="B28" s="14" t="s">
        <v>53</v>
      </c>
      <c r="C28" s="13">
        <v>92000</v>
      </c>
    </row>
    <row r="29" spans="1:3" ht="14.25">
      <c r="A29" s="9">
        <v>423320</v>
      </c>
      <c r="B29" s="9" t="s">
        <v>54</v>
      </c>
      <c r="C29" s="13">
        <v>9000</v>
      </c>
    </row>
    <row r="30" spans="1:3" ht="14.25">
      <c r="A30" s="9">
        <v>423391</v>
      </c>
      <c r="B30" s="9" t="s">
        <v>55</v>
      </c>
      <c r="C30" s="13">
        <v>35000</v>
      </c>
    </row>
    <row r="31" spans="1:3" ht="14.25">
      <c r="A31" s="9">
        <v>423400</v>
      </c>
      <c r="B31" s="9" t="s">
        <v>56</v>
      </c>
      <c r="C31" s="13"/>
    </row>
    <row r="32" spans="1:3" ht="14.25">
      <c r="A32" s="9">
        <v>423500</v>
      </c>
      <c r="B32" s="9" t="s">
        <v>57</v>
      </c>
      <c r="C32" s="13">
        <v>327000</v>
      </c>
    </row>
    <row r="33" spans="1:3" ht="14.25">
      <c r="A33" s="9">
        <v>423711</v>
      </c>
      <c r="B33" s="9" t="s">
        <v>58</v>
      </c>
      <c r="C33" s="13">
        <v>214000</v>
      </c>
    </row>
    <row r="34" spans="1:3" ht="14.25">
      <c r="A34" s="9">
        <v>423900</v>
      </c>
      <c r="B34" s="9" t="s">
        <v>59</v>
      </c>
      <c r="C34" s="11">
        <v>260000</v>
      </c>
    </row>
    <row r="35" spans="1:3" ht="14.25">
      <c r="A35" s="9">
        <v>424</v>
      </c>
      <c r="B35" s="10" t="s">
        <v>14</v>
      </c>
      <c r="C35" s="13">
        <f>C36+C37+C38+C39</f>
        <v>2000</v>
      </c>
    </row>
    <row r="36" spans="1:3" ht="14.25">
      <c r="A36" s="15">
        <v>424200</v>
      </c>
      <c r="B36" s="14" t="s">
        <v>60</v>
      </c>
      <c r="C36" s="13"/>
    </row>
    <row r="37" spans="1:3" ht="14.25">
      <c r="A37" s="9">
        <v>424300</v>
      </c>
      <c r="B37" s="16" t="s">
        <v>61</v>
      </c>
      <c r="C37" s="13">
        <v>2000</v>
      </c>
    </row>
    <row r="38" spans="1:3" ht="14.25">
      <c r="A38" s="9">
        <v>424630</v>
      </c>
      <c r="B38" s="16" t="s">
        <v>62</v>
      </c>
      <c r="C38" s="13"/>
    </row>
    <row r="39" spans="1:3" ht="14.25">
      <c r="A39" s="9">
        <v>424911</v>
      </c>
      <c r="B39" s="16" t="s">
        <v>63</v>
      </c>
      <c r="C39" s="11"/>
    </row>
    <row r="40" spans="1:3" ht="14.25">
      <c r="A40" s="9">
        <v>425</v>
      </c>
      <c r="B40" s="10" t="s">
        <v>15</v>
      </c>
      <c r="C40" s="11">
        <f>C41+C42</f>
        <v>321000</v>
      </c>
    </row>
    <row r="41" spans="1:3" ht="14.25">
      <c r="A41" s="9">
        <v>425100</v>
      </c>
      <c r="B41" s="17" t="s">
        <v>64</v>
      </c>
      <c r="C41" s="11">
        <v>210000</v>
      </c>
    </row>
    <row r="42" spans="1:3" ht="14.25">
      <c r="A42" s="9">
        <v>425200</v>
      </c>
      <c r="B42" s="17" t="s">
        <v>65</v>
      </c>
      <c r="C42" s="11">
        <v>111000</v>
      </c>
    </row>
    <row r="43" spans="1:3" ht="14.25">
      <c r="A43" s="9">
        <v>426</v>
      </c>
      <c r="B43" s="10" t="s">
        <v>16</v>
      </c>
      <c r="C43" s="11">
        <f>C44+C45+C46+C47+C48+C49</f>
        <v>915000</v>
      </c>
    </row>
    <row r="44" spans="1:3" ht="14.25">
      <c r="A44" s="9">
        <v>426100</v>
      </c>
      <c r="B44" s="12" t="s">
        <v>66</v>
      </c>
      <c r="C44" s="18">
        <v>300000</v>
      </c>
    </row>
    <row r="45" spans="1:3" ht="14.25">
      <c r="A45" s="9">
        <v>426300</v>
      </c>
      <c r="B45" s="19" t="s">
        <v>67</v>
      </c>
      <c r="C45" s="11">
        <v>118000</v>
      </c>
    </row>
    <row r="46" spans="1:3" ht="14.25">
      <c r="A46" s="9">
        <v>426410</v>
      </c>
      <c r="B46" s="12" t="s">
        <v>68</v>
      </c>
      <c r="C46" s="11"/>
    </row>
    <row r="47" spans="1:3" ht="14.25">
      <c r="A47" s="9">
        <v>426600</v>
      </c>
      <c r="B47" s="12" t="s">
        <v>69</v>
      </c>
      <c r="C47" s="11">
        <v>197000</v>
      </c>
    </row>
    <row r="48" spans="1:3" ht="14.25">
      <c r="A48" s="9">
        <v>426800</v>
      </c>
      <c r="B48" s="20" t="s">
        <v>70</v>
      </c>
      <c r="C48" s="11">
        <v>300000</v>
      </c>
    </row>
    <row r="49" spans="1:3" ht="14.25">
      <c r="A49" s="9">
        <v>426900</v>
      </c>
      <c r="B49" s="12" t="s">
        <v>71</v>
      </c>
      <c r="C49" s="11"/>
    </row>
    <row r="50" spans="1:3" ht="14.25">
      <c r="A50" s="9">
        <v>482</v>
      </c>
      <c r="B50" s="10" t="s">
        <v>72</v>
      </c>
      <c r="C50" s="11">
        <v>145000</v>
      </c>
    </row>
    <row r="51" spans="1:3" ht="14.25">
      <c r="A51" s="9">
        <v>483</v>
      </c>
      <c r="B51" s="21" t="s">
        <v>73</v>
      </c>
      <c r="C51" s="11">
        <v>694000</v>
      </c>
    </row>
    <row r="52" spans="1:3" ht="14.25">
      <c r="A52" s="9">
        <v>511</v>
      </c>
      <c r="B52" s="10" t="s">
        <v>18</v>
      </c>
      <c r="C52" s="22"/>
    </row>
    <row r="53" spans="1:3" ht="14.25">
      <c r="A53" s="23">
        <v>512</v>
      </c>
      <c r="B53" s="24" t="s">
        <v>19</v>
      </c>
      <c r="C53" s="22">
        <v>419000</v>
      </c>
    </row>
    <row r="54" spans="1:3" ht="18">
      <c r="A54" s="23">
        <v>515</v>
      </c>
      <c r="B54" s="24" t="s">
        <v>74</v>
      </c>
      <c r="C54" s="25">
        <v>400000</v>
      </c>
    </row>
    <row r="55" spans="1:3" ht="15.75">
      <c r="A55" s="67" t="s">
        <v>75</v>
      </c>
      <c r="B55" s="68"/>
      <c r="C55" s="26">
        <f>C3+C4+C5+C6+C7+C20+C26+C35+C40+C43+C50+C51+C52+C53+C54</f>
        <v>13500000</v>
      </c>
    </row>
    <row r="56" spans="1:3" ht="14.25">
      <c r="A56" s="2" t="s">
        <v>76</v>
      </c>
      <c r="B56" s="27"/>
      <c r="C56" s="27" t="s">
        <v>77</v>
      </c>
    </row>
    <row r="57" spans="1:3" ht="14.25">
      <c r="A57" s="2" t="s">
        <v>78</v>
      </c>
      <c r="B57" s="27" t="s">
        <v>79</v>
      </c>
      <c r="C57" s="2" t="s">
        <v>80</v>
      </c>
    </row>
  </sheetData>
  <sheetProtection/>
  <mergeCells count="1">
    <mergeCell ref="A55:B55"/>
  </mergeCells>
  <printOptions/>
  <pageMargins left="0.16" right="0.14" top="0.22999999999999998" bottom="0.27" header="0.21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JelenaPremovic</dc:creator>
  <cp:keywords/>
  <dc:description/>
  <cp:lastModifiedBy>Janko</cp:lastModifiedBy>
  <cp:lastPrinted>2022-09-22T08:38:06Z</cp:lastPrinted>
  <dcterms:created xsi:type="dcterms:W3CDTF">1996-10-14T23:33:28Z</dcterms:created>
  <dcterms:modified xsi:type="dcterms:W3CDTF">2022-11-14T21:18:22Z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72AC37210C6243E8A5146E1DE4227FC0</vt:lpwstr>
  </property>
  <property fmtid="{D5CDD505-2E9C-101B-9397-08002B2CF9AE}" pid="3" name="KSOProductBuildVer">
    <vt:lpwstr>1033-11.2.0.11042</vt:lpwstr>
  </property>
</Properties>
</file>